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rmil\Documents\Sync\Soukr zdroje\DPO\Finalizace VŘ\6.8.2025 verze čistá pro představenstvo\Smluvni_dokumentace\"/>
    </mc:Choice>
  </mc:AlternateContent>
  <xr:revisionPtr revIDLastSave="0" documentId="13_ncr:1_{B61D6EDD-BB0F-4553-89B3-2463DCE8DA6F}" xr6:coauthVersionLast="40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DPH">List1!$B$3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9" i="1" l="1"/>
  <c r="G89" i="1" s="1"/>
  <c r="F91" i="1" l="1"/>
  <c r="G91" i="1" s="1"/>
  <c r="D7" i="1" s="1"/>
  <c r="F86" i="1"/>
  <c r="G86" i="1" s="1"/>
  <c r="F85" i="1"/>
  <c r="G85" i="1" s="1"/>
  <c r="F84" i="1"/>
  <c r="G84" i="1" s="1"/>
  <c r="C7" i="1" l="1"/>
  <c r="F59" i="1"/>
  <c r="G59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78" i="1"/>
  <c r="G78" i="1" s="1"/>
  <c r="F88" i="1"/>
  <c r="G88" i="1" s="1"/>
  <c r="F87" i="1"/>
  <c r="G87" i="1" s="1"/>
  <c r="F83" i="1"/>
  <c r="G83" i="1" s="1"/>
  <c r="F81" i="1"/>
  <c r="G81" i="1" s="1"/>
  <c r="F44" i="1"/>
  <c r="G44" i="1" s="1"/>
  <c r="F32" i="1"/>
  <c r="G32" i="1" s="1"/>
  <c r="F45" i="1"/>
  <c r="G45" i="1" s="1"/>
  <c r="F57" i="1"/>
  <c r="G57" i="1" s="1"/>
  <c r="F76" i="1"/>
  <c r="G76" i="1" s="1"/>
  <c r="F31" i="1" l="1"/>
  <c r="G31" i="1" s="1"/>
  <c r="F17" i="1" l="1"/>
  <c r="G17" i="1" s="1"/>
  <c r="F18" i="1"/>
  <c r="G18" i="1" s="1"/>
  <c r="F95" i="1"/>
  <c r="G95" i="1" s="1"/>
  <c r="F96" i="1"/>
  <c r="G96" i="1" s="1"/>
  <c r="F94" i="1"/>
  <c r="C8" i="1" s="1"/>
  <c r="F77" i="1"/>
  <c r="G77" i="1" s="1"/>
  <c r="F79" i="1"/>
  <c r="G79" i="1" s="1"/>
  <c r="F80" i="1"/>
  <c r="G80" i="1" s="1"/>
  <c r="F75" i="1"/>
  <c r="G75" i="1" s="1"/>
  <c r="F72" i="1"/>
  <c r="G72" i="1" s="1"/>
  <c r="F48" i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G94" i="1" l="1"/>
  <c r="D8" i="1" s="1"/>
  <c r="G48" i="1"/>
  <c r="F47" i="1"/>
  <c r="G47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34" i="1"/>
  <c r="G34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21" i="1"/>
  <c r="F16" i="1"/>
  <c r="G16" i="1" s="1"/>
  <c r="F15" i="1"/>
  <c r="C6" i="1" l="1"/>
  <c r="G21" i="1"/>
  <c r="C5" i="1"/>
  <c r="G15" i="1"/>
  <c r="D5" i="1" s="1"/>
  <c r="D6" i="1" l="1"/>
  <c r="C9" i="1"/>
  <c r="D9" i="1" l="1"/>
</calcChain>
</file>

<file path=xl/sharedStrings.xml><?xml version="1.0" encoding="utf-8"?>
<sst xmlns="http://schemas.openxmlformats.org/spreadsheetml/2006/main" count="276" uniqueCount="87">
  <si>
    <t xml:space="preserve">Cenová příloha </t>
  </si>
  <si>
    <t>SLA</t>
  </si>
  <si>
    <t>Měrná jednotka</t>
  </si>
  <si>
    <t>Jednotková cena bez DPH</t>
  </si>
  <si>
    <t>Množsví</t>
  </si>
  <si>
    <t>Celkem [Kč] bez DPH</t>
  </si>
  <si>
    <t>Celkem [Kč] s DPH</t>
  </si>
  <si>
    <t>ks</t>
  </si>
  <si>
    <t>Kč</t>
  </si>
  <si>
    <t>NeTEx finalizator</t>
  </si>
  <si>
    <t>SIRI public server</t>
  </si>
  <si>
    <t>ESB</t>
  </si>
  <si>
    <t>SW dispečinku</t>
  </si>
  <si>
    <t>anténa 5G+WiFi+ GNSS</t>
  </si>
  <si>
    <t>zesilovač</t>
  </si>
  <si>
    <t>Ethernetový switch</t>
  </si>
  <si>
    <t>CAN reader</t>
  </si>
  <si>
    <t>RFID reader</t>
  </si>
  <si>
    <t>MADT</t>
  </si>
  <si>
    <t>Power switch</t>
  </si>
  <si>
    <t>eth to IBIS</t>
  </si>
  <si>
    <t>anténa 5G+WiFi+GNSS</t>
  </si>
  <si>
    <t>C-ITS module</t>
  </si>
  <si>
    <t>tiskárna</t>
  </si>
  <si>
    <t>MHD</t>
  </si>
  <si>
    <t>technologická vozidla</t>
  </si>
  <si>
    <t>zásahová vozidla</t>
  </si>
  <si>
    <t>Cenová rekapitulace</t>
  </si>
  <si>
    <t>Celkem bez DPH</t>
  </si>
  <si>
    <t>Celkem s DPH</t>
  </si>
  <si>
    <t>1. Vybavení backoffice</t>
  </si>
  <si>
    <t>1.1 SW Backoffice</t>
  </si>
  <si>
    <t>2. HW zařízení dle vozidel</t>
  </si>
  <si>
    <t>3. HW zařízení technologických zásahových vozidel</t>
  </si>
  <si>
    <t>4. HW zařízení dispečerských zásahových vozidel</t>
  </si>
  <si>
    <t>Revize</t>
  </si>
  <si>
    <t>2.3 Autobusy - 288</t>
  </si>
  <si>
    <t>3.1 Technologické zásahové vozidlo - 136</t>
  </si>
  <si>
    <t>2.2 Trolejbusy - 70</t>
  </si>
  <si>
    <t>Cena zakázky celkem</t>
  </si>
  <si>
    <t>4.1 Dispečerské zásahové vozidlo - 3 ks</t>
  </si>
  <si>
    <t>Montáž včetně odistalace stávajícího HW</t>
  </si>
  <si>
    <t>5. Obecné</t>
  </si>
  <si>
    <t>Montáž VLP panelů včetně odinstalace stávajících</t>
  </si>
  <si>
    <t>LAN kabeláž Panely - kalkulace 70 m / vozidlo</t>
  </si>
  <si>
    <t>6. SLA - 10 let</t>
  </si>
  <si>
    <t>6.1 SLA služeb - kvantifikace dle počtu vozidel</t>
  </si>
  <si>
    <t>Propojovací kabely</t>
  </si>
  <si>
    <t>Montáž včetně kabeláže</t>
  </si>
  <si>
    <t>kpl</t>
  </si>
  <si>
    <t>Kabel LAN CAT 7</t>
  </si>
  <si>
    <t>Montáž Kabelu LAN CAT 7</t>
  </si>
  <si>
    <t>m</t>
  </si>
  <si>
    <t>Komponent</t>
  </si>
  <si>
    <t>Cena za jednotku bez DPH</t>
  </si>
  <si>
    <t>Jednotkové sazby pro kalkulaci méně a víceprácí na kabeláži</t>
  </si>
  <si>
    <t>Konektor M12 včetně montáže</t>
  </si>
  <si>
    <t>Konektor RJ45 včetně montáže</t>
  </si>
  <si>
    <t>Úkon</t>
  </si>
  <si>
    <t>Sazba technika pro Pozáruční a Mimozáruční práce</t>
  </si>
  <si>
    <t>hod</t>
  </si>
  <si>
    <t>Sazba služeb rozvoje mimo standardní SW a SLA</t>
  </si>
  <si>
    <t xml:space="preserve">Dílčí smluvní hodinové </t>
  </si>
  <si>
    <t>Android app</t>
  </si>
  <si>
    <t>VLP Panely 1 Segment</t>
  </si>
  <si>
    <t>VLP Panely 4 Segmenty</t>
  </si>
  <si>
    <t>VLP Panely 5 Segmentů</t>
  </si>
  <si>
    <t>VLP panely Vnitřní</t>
  </si>
  <si>
    <t xml:space="preserve">Dodávka včetně Instalace Zařízení a Odinstalace ze Stávající flotily </t>
  </si>
  <si>
    <t>Školení</t>
  </si>
  <si>
    <t>Dodávka Backoffice</t>
  </si>
  <si>
    <t>6. Školení</t>
  </si>
  <si>
    <t>5.1. a)</t>
  </si>
  <si>
    <t>5.1. b)</t>
  </si>
  <si>
    <t>5.1. c)</t>
  </si>
  <si>
    <t>5.1. d)</t>
  </si>
  <si>
    <t>Odkaz na odstavec Smlouvy</t>
  </si>
  <si>
    <t>2.4 Testovací sady vč. Příslušenství Backoffice 11</t>
  </si>
  <si>
    <t>5.1. f)</t>
  </si>
  <si>
    <t>5.1. g)</t>
  </si>
  <si>
    <t>2.2. &amp; 5.4. a)</t>
  </si>
  <si>
    <t>Dílčí cenové kvantifikace bez vlivu na nabídnutou celkovou cenu veřejné zakázky</t>
  </si>
  <si>
    <t>VCG/OBU</t>
  </si>
  <si>
    <t>2.1 Tramvaje - 188</t>
  </si>
  <si>
    <t>LCD Stěna</t>
  </si>
  <si>
    <t>KPL</t>
  </si>
  <si>
    <t>Příloha č. 3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</si>
</sst>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CZK]\ #,##0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1"/>
      <color theme="0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9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right"/>
    </xf>
    <xf numFmtId="165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9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right"/>
    </xf>
    <xf numFmtId="9" fontId="5" fillId="0" borderId="4" xfId="0" applyNumberFormat="1" applyFont="1" applyBorder="1" applyAlignment="1">
      <alignment horizontal="left"/>
    </xf>
    <xf numFmtId="165" fontId="5" fillId="0" borderId="4" xfId="0" applyNumberFormat="1" applyFont="1" applyBorder="1" applyAlignment="1">
      <alignment horizontal="right"/>
    </xf>
    <xf numFmtId="165" fontId="5" fillId="4" borderId="4" xfId="0" applyNumberFormat="1" applyFont="1" applyFill="1" applyBorder="1" applyAlignment="1">
      <alignment horizontal="right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10"/>
  <sheetViews>
    <sheetView tabSelected="1" workbookViewId="0">
      <pane ySplit="11" topLeftCell="A12" activePane="bottomLeft" state="frozen"/>
      <selection pane="bottomLeft" activeCell="G3" sqref="G3"/>
    </sheetView>
  </sheetViews>
  <sheetFormatPr defaultRowHeight="14.4" x14ac:dyDescent="0.3"/>
  <cols>
    <col min="1" max="1" width="4.6640625" customWidth="1"/>
    <col min="2" max="2" width="58.5546875" customWidth="1"/>
    <col min="3" max="3" width="14.6640625" customWidth="1"/>
    <col min="4" max="4" width="14.44140625" customWidth="1"/>
    <col min="5" max="5" width="20.33203125" customWidth="1"/>
    <col min="6" max="8" width="16.5546875" bestFit="1" customWidth="1"/>
    <col min="9" max="9" width="11.44140625" bestFit="1" customWidth="1"/>
  </cols>
  <sheetData>
    <row r="1" spans="2:9" ht="24.6" x14ac:dyDescent="0.3">
      <c r="B1" s="26" t="s">
        <v>86</v>
      </c>
      <c r="C1" s="26"/>
      <c r="D1" s="26"/>
      <c r="E1" s="26"/>
      <c r="F1" s="26"/>
      <c r="G1" s="26"/>
      <c r="H1" s="5"/>
      <c r="I1" s="5"/>
    </row>
    <row r="2" spans="2:9" ht="24.6" x14ac:dyDescent="0.3">
      <c r="B2" s="27" t="s">
        <v>0</v>
      </c>
      <c r="C2" s="27"/>
      <c r="D2" s="27"/>
      <c r="E2" s="27"/>
      <c r="F2" s="27"/>
      <c r="G2" s="27"/>
      <c r="H2" s="6"/>
      <c r="I2" s="6"/>
    </row>
    <row r="3" spans="2:9" ht="15" thickBot="1" x14ac:dyDescent="0.35">
      <c r="B3" s="2"/>
      <c r="C3" s="1"/>
      <c r="D3" s="1"/>
      <c r="E3" s="1"/>
      <c r="F3" s="1"/>
      <c r="G3" s="1"/>
      <c r="H3" s="1"/>
    </row>
    <row r="4" spans="2:9" ht="28.95" customHeight="1" thickTop="1" thickBot="1" x14ac:dyDescent="0.35">
      <c r="B4" s="17" t="s">
        <v>27</v>
      </c>
      <c r="C4" s="17" t="s">
        <v>28</v>
      </c>
      <c r="D4" s="17" t="s">
        <v>29</v>
      </c>
      <c r="E4" s="17" t="s">
        <v>76</v>
      </c>
      <c r="F4" s="1"/>
      <c r="G4" s="1"/>
      <c r="H4" s="1"/>
    </row>
    <row r="5" spans="2:9" ht="15.6" thickTop="1" thickBot="1" x14ac:dyDescent="0.35">
      <c r="B5" s="18" t="s">
        <v>70</v>
      </c>
      <c r="C5" s="19">
        <f>SUM(F15:F18)</f>
        <v>0</v>
      </c>
      <c r="D5" s="19">
        <f>SUM(G15:G18)</f>
        <v>0</v>
      </c>
      <c r="E5" s="19" t="s">
        <v>72</v>
      </c>
      <c r="F5" s="3"/>
      <c r="G5" s="3"/>
      <c r="H5" s="3"/>
    </row>
    <row r="6" spans="2:9" ht="15.6" thickTop="1" thickBot="1" x14ac:dyDescent="0.35">
      <c r="B6" s="18" t="s">
        <v>68</v>
      </c>
      <c r="C6" s="19">
        <f>SUM(F21:F32,F34:F45,F47:F57,F59:F69,F72,F75:F81,F83:F89)</f>
        <v>0</v>
      </c>
      <c r="D6" s="19">
        <f>SUM(D5,G21:G32,G34:G45,G47:G57,G59:G69,G72,G75:G81,G83:G88)</f>
        <v>0</v>
      </c>
      <c r="E6" s="19" t="s">
        <v>73</v>
      </c>
      <c r="F6" s="3"/>
      <c r="G6" s="3"/>
      <c r="H6" s="3"/>
    </row>
    <row r="7" spans="2:9" ht="15.6" thickTop="1" thickBot="1" x14ac:dyDescent="0.35">
      <c r="B7" s="18" t="s">
        <v>69</v>
      </c>
      <c r="C7" s="19">
        <f>+F91</f>
        <v>0</v>
      </c>
      <c r="D7" s="19">
        <f>+G91</f>
        <v>0</v>
      </c>
      <c r="E7" s="19" t="s">
        <v>74</v>
      </c>
      <c r="F7" s="3"/>
      <c r="G7" s="3"/>
      <c r="H7" s="3"/>
    </row>
    <row r="8" spans="2:9" ht="15.6" thickTop="1" thickBot="1" x14ac:dyDescent="0.35">
      <c r="B8" s="18" t="s">
        <v>1</v>
      </c>
      <c r="C8" s="19">
        <f>SUM(F94:F96)</f>
        <v>0</v>
      </c>
      <c r="D8" s="19">
        <f>SUM(G94:G96)</f>
        <v>0</v>
      </c>
      <c r="E8" s="19" t="s">
        <v>75</v>
      </c>
      <c r="F8" s="4"/>
      <c r="G8" s="4"/>
      <c r="H8" s="4"/>
    </row>
    <row r="9" spans="2:9" ht="15.6" thickTop="1" thickBot="1" x14ac:dyDescent="0.35">
      <c r="B9" s="20" t="s">
        <v>39</v>
      </c>
      <c r="C9" s="21">
        <f>SUM(C6:C8)</f>
        <v>0</v>
      </c>
      <c r="D9" s="21">
        <f>SUM(D6:D8)</f>
        <v>0</v>
      </c>
      <c r="E9" s="22"/>
      <c r="F9" s="4"/>
      <c r="G9" s="4"/>
      <c r="H9" s="4"/>
    </row>
    <row r="10" spans="2:9" ht="15" thickTop="1" x14ac:dyDescent="0.3"/>
    <row r="11" spans="2:9" ht="33.75" customHeight="1" x14ac:dyDescent="0.3">
      <c r="B11" s="16"/>
      <c r="C11" s="16" t="s">
        <v>2</v>
      </c>
      <c r="D11" s="16" t="s">
        <v>3</v>
      </c>
      <c r="E11" s="16" t="s">
        <v>4</v>
      </c>
      <c r="F11" s="16" t="s">
        <v>5</v>
      </c>
      <c r="G11" s="16" t="s">
        <v>6</v>
      </c>
      <c r="H11" s="16" t="s">
        <v>76</v>
      </c>
    </row>
    <row r="13" spans="2:9" x14ac:dyDescent="0.3">
      <c r="B13" s="28" t="s">
        <v>30</v>
      </c>
      <c r="C13" s="28"/>
      <c r="D13" s="28"/>
      <c r="E13" s="28"/>
      <c r="F13" s="28"/>
      <c r="G13" s="28"/>
      <c r="H13" s="28"/>
    </row>
    <row r="14" spans="2:9" x14ac:dyDescent="0.3">
      <c r="B14" s="29" t="s">
        <v>31</v>
      </c>
      <c r="C14" s="29"/>
      <c r="D14" s="29"/>
      <c r="E14" s="29"/>
      <c r="F14" s="29"/>
      <c r="G14" s="29"/>
      <c r="H14" s="29"/>
    </row>
    <row r="15" spans="2:9" x14ac:dyDescent="0.3">
      <c r="B15" s="7" t="s">
        <v>9</v>
      </c>
      <c r="C15" s="9" t="s">
        <v>7</v>
      </c>
      <c r="D15" s="8"/>
      <c r="E15" s="7">
        <v>1</v>
      </c>
      <c r="F15" s="8">
        <f>+D15*E15</f>
        <v>0</v>
      </c>
      <c r="G15" s="8">
        <f>+F15*1.21</f>
        <v>0</v>
      </c>
      <c r="H15" s="23" t="s">
        <v>72</v>
      </c>
    </row>
    <row r="16" spans="2:9" x14ac:dyDescent="0.3">
      <c r="B16" s="7" t="s">
        <v>10</v>
      </c>
      <c r="C16" s="9" t="s">
        <v>7</v>
      </c>
      <c r="D16" s="8"/>
      <c r="E16" s="7">
        <v>1</v>
      </c>
      <c r="F16" s="8">
        <f>+D16*E16</f>
        <v>0</v>
      </c>
      <c r="G16" s="8">
        <f t="shared" ref="G16:G18" si="0">+F16*1.21</f>
        <v>0</v>
      </c>
      <c r="H16" s="23" t="s">
        <v>72</v>
      </c>
    </row>
    <row r="17" spans="2:9" x14ac:dyDescent="0.3">
      <c r="B17" s="7" t="s">
        <v>11</v>
      </c>
      <c r="C17" s="9" t="s">
        <v>7</v>
      </c>
      <c r="D17" s="8"/>
      <c r="E17" s="7">
        <v>1</v>
      </c>
      <c r="F17" s="8">
        <f t="shared" ref="F17:F18" si="1">+D17*E17</f>
        <v>0</v>
      </c>
      <c r="G17" s="8">
        <f t="shared" si="0"/>
        <v>0</v>
      </c>
      <c r="H17" s="23" t="s">
        <v>72</v>
      </c>
    </row>
    <row r="18" spans="2:9" x14ac:dyDescent="0.3">
      <c r="B18" s="7" t="s">
        <v>12</v>
      </c>
      <c r="C18" s="9" t="s">
        <v>7</v>
      </c>
      <c r="D18" s="8"/>
      <c r="E18" s="7">
        <v>1</v>
      </c>
      <c r="F18" s="8">
        <f t="shared" si="1"/>
        <v>0</v>
      </c>
      <c r="G18" s="8">
        <f t="shared" si="0"/>
        <v>0</v>
      </c>
      <c r="H18" s="23" t="s">
        <v>72</v>
      </c>
    </row>
    <row r="19" spans="2:9" x14ac:dyDescent="0.3">
      <c r="B19" s="32" t="s">
        <v>32</v>
      </c>
      <c r="C19" s="32"/>
      <c r="D19" s="32"/>
      <c r="E19" s="32"/>
      <c r="F19" s="32"/>
      <c r="G19" s="32"/>
      <c r="H19" s="32"/>
    </row>
    <row r="20" spans="2:9" x14ac:dyDescent="0.3">
      <c r="B20" s="29" t="s">
        <v>83</v>
      </c>
      <c r="C20" s="29"/>
      <c r="D20" s="29"/>
      <c r="E20" s="29"/>
      <c r="F20" s="29"/>
      <c r="G20" s="29"/>
      <c r="H20" s="29"/>
    </row>
    <row r="21" spans="2:9" x14ac:dyDescent="0.3">
      <c r="B21" s="7" t="s">
        <v>82</v>
      </c>
      <c r="C21" s="9" t="s">
        <v>7</v>
      </c>
      <c r="D21" s="8"/>
      <c r="E21" s="7">
        <v>188</v>
      </c>
      <c r="F21" s="8">
        <f>+D21*E21</f>
        <v>0</v>
      </c>
      <c r="G21" s="8">
        <f>+F21*1.21</f>
        <v>0</v>
      </c>
      <c r="H21" s="23" t="s">
        <v>73</v>
      </c>
      <c r="I21" s="10"/>
    </row>
    <row r="22" spans="2:9" x14ac:dyDescent="0.3">
      <c r="B22" s="7" t="s">
        <v>13</v>
      </c>
      <c r="C22" s="9" t="s">
        <v>7</v>
      </c>
      <c r="D22" s="8"/>
      <c r="E22" s="7">
        <v>188</v>
      </c>
      <c r="F22" s="8">
        <f t="shared" ref="F22:F32" si="2">+D22*E22</f>
        <v>0</v>
      </c>
      <c r="G22" s="8">
        <f t="shared" ref="G22:G32" si="3">+F22*1.21</f>
        <v>0</v>
      </c>
      <c r="H22" s="23" t="s">
        <v>73</v>
      </c>
    </row>
    <row r="23" spans="2:9" x14ac:dyDescent="0.3">
      <c r="B23" s="7" t="s">
        <v>14</v>
      </c>
      <c r="C23" s="9" t="s">
        <v>7</v>
      </c>
      <c r="D23" s="8"/>
      <c r="E23" s="7">
        <v>188</v>
      </c>
      <c r="F23" s="8">
        <f t="shared" si="2"/>
        <v>0</v>
      </c>
      <c r="G23" s="8">
        <f t="shared" si="3"/>
        <v>0</v>
      </c>
      <c r="H23" s="23" t="s">
        <v>73</v>
      </c>
    </row>
    <row r="24" spans="2:9" x14ac:dyDescent="0.3">
      <c r="B24" s="7" t="s">
        <v>15</v>
      </c>
      <c r="C24" s="9" t="s">
        <v>7</v>
      </c>
      <c r="D24" s="8"/>
      <c r="E24" s="7">
        <v>188</v>
      </c>
      <c r="F24" s="8">
        <f t="shared" si="2"/>
        <v>0</v>
      </c>
      <c r="G24" s="8">
        <f t="shared" si="3"/>
        <v>0</v>
      </c>
      <c r="H24" s="23" t="s">
        <v>73</v>
      </c>
    </row>
    <row r="25" spans="2:9" x14ac:dyDescent="0.3">
      <c r="B25" s="7" t="s">
        <v>16</v>
      </c>
      <c r="C25" s="9" t="s">
        <v>7</v>
      </c>
      <c r="D25" s="8"/>
      <c r="E25" s="7">
        <v>100</v>
      </c>
      <c r="F25" s="8">
        <f t="shared" si="2"/>
        <v>0</v>
      </c>
      <c r="G25" s="8">
        <f t="shared" si="3"/>
        <v>0</v>
      </c>
      <c r="H25" s="23" t="s">
        <v>73</v>
      </c>
    </row>
    <row r="26" spans="2:9" x14ac:dyDescent="0.3">
      <c r="B26" s="7" t="s">
        <v>17</v>
      </c>
      <c r="C26" s="9" t="s">
        <v>7</v>
      </c>
      <c r="D26" s="8"/>
      <c r="E26" s="7">
        <v>188</v>
      </c>
      <c r="F26" s="8">
        <f t="shared" si="2"/>
        <v>0</v>
      </c>
      <c r="G26" s="8">
        <f t="shared" si="3"/>
        <v>0</v>
      </c>
      <c r="H26" s="23" t="s">
        <v>73</v>
      </c>
    </row>
    <row r="27" spans="2:9" x14ac:dyDescent="0.3">
      <c r="B27" s="7" t="s">
        <v>47</v>
      </c>
      <c r="C27" s="9" t="s">
        <v>49</v>
      </c>
      <c r="D27" s="8"/>
      <c r="E27" s="7">
        <v>1</v>
      </c>
      <c r="F27" s="8">
        <f t="shared" si="2"/>
        <v>0</v>
      </c>
      <c r="G27" s="8">
        <f t="shared" si="3"/>
        <v>0</v>
      </c>
      <c r="H27" s="23" t="s">
        <v>73</v>
      </c>
    </row>
    <row r="28" spans="2:9" x14ac:dyDescent="0.3">
      <c r="B28" s="7" t="s">
        <v>18</v>
      </c>
      <c r="C28" s="9" t="s">
        <v>7</v>
      </c>
      <c r="D28" s="8"/>
      <c r="E28" s="7">
        <v>188</v>
      </c>
      <c r="F28" s="8">
        <f t="shared" si="2"/>
        <v>0</v>
      </c>
      <c r="G28" s="8">
        <f t="shared" si="3"/>
        <v>0</v>
      </c>
      <c r="H28" s="23" t="s">
        <v>73</v>
      </c>
    </row>
    <row r="29" spans="2:9" x14ac:dyDescent="0.3">
      <c r="B29" s="7" t="s">
        <v>19</v>
      </c>
      <c r="C29" s="9" t="s">
        <v>7</v>
      </c>
      <c r="D29" s="8"/>
      <c r="E29" s="7">
        <v>188</v>
      </c>
      <c r="F29" s="8">
        <f t="shared" si="2"/>
        <v>0</v>
      </c>
      <c r="G29" s="8">
        <f t="shared" si="3"/>
        <v>0</v>
      </c>
      <c r="H29" s="23" t="s">
        <v>73</v>
      </c>
    </row>
    <row r="30" spans="2:9" x14ac:dyDescent="0.3">
      <c r="B30" s="7" t="s">
        <v>20</v>
      </c>
      <c r="C30" s="9" t="s">
        <v>7</v>
      </c>
      <c r="D30" s="8"/>
      <c r="E30" s="7">
        <v>188</v>
      </c>
      <c r="F30" s="8">
        <f t="shared" si="2"/>
        <v>0</v>
      </c>
      <c r="G30" s="8">
        <f t="shared" si="3"/>
        <v>0</v>
      </c>
      <c r="H30" s="23" t="s">
        <v>73</v>
      </c>
    </row>
    <row r="31" spans="2:9" x14ac:dyDescent="0.3">
      <c r="B31" s="7" t="s">
        <v>35</v>
      </c>
      <c r="C31" s="9" t="s">
        <v>7</v>
      </c>
      <c r="D31" s="8"/>
      <c r="E31" s="7">
        <v>188</v>
      </c>
      <c r="F31" s="8">
        <f t="shared" si="2"/>
        <v>0</v>
      </c>
      <c r="G31" s="8">
        <f t="shared" si="3"/>
        <v>0</v>
      </c>
      <c r="H31" s="23" t="s">
        <v>73</v>
      </c>
    </row>
    <row r="32" spans="2:9" x14ac:dyDescent="0.3">
      <c r="B32" s="7" t="s">
        <v>41</v>
      </c>
      <c r="C32" s="9" t="s">
        <v>7</v>
      </c>
      <c r="D32" s="8"/>
      <c r="E32" s="7">
        <v>188</v>
      </c>
      <c r="F32" s="8">
        <f t="shared" si="2"/>
        <v>0</v>
      </c>
      <c r="G32" s="8">
        <f t="shared" si="3"/>
        <v>0</v>
      </c>
      <c r="H32" s="23" t="s">
        <v>73</v>
      </c>
    </row>
    <row r="33" spans="2:8" x14ac:dyDescent="0.3">
      <c r="B33" s="33" t="s">
        <v>38</v>
      </c>
      <c r="C33" s="30"/>
      <c r="D33" s="30"/>
      <c r="E33" s="30"/>
      <c r="F33" s="30"/>
      <c r="G33" s="30"/>
      <c r="H33" s="30"/>
    </row>
    <row r="34" spans="2:8" x14ac:dyDescent="0.3">
      <c r="B34" s="7" t="s">
        <v>82</v>
      </c>
      <c r="C34" s="9" t="s">
        <v>7</v>
      </c>
      <c r="D34" s="8"/>
      <c r="E34" s="7">
        <v>70</v>
      </c>
      <c r="F34" s="8">
        <f>+D34*E34</f>
        <v>0</v>
      </c>
      <c r="G34" s="8">
        <f>+F34*1.21</f>
        <v>0</v>
      </c>
      <c r="H34" s="23" t="s">
        <v>73</v>
      </c>
    </row>
    <row r="35" spans="2:8" x14ac:dyDescent="0.3">
      <c r="B35" s="7" t="s">
        <v>13</v>
      </c>
      <c r="C35" s="9" t="s">
        <v>7</v>
      </c>
      <c r="D35" s="8"/>
      <c r="E35" s="7">
        <v>70</v>
      </c>
      <c r="F35" s="8">
        <f t="shared" ref="F35:F45" si="4">+D35*E35</f>
        <v>0</v>
      </c>
      <c r="G35" s="8">
        <f t="shared" ref="G35:G45" si="5">+F35*1.21</f>
        <v>0</v>
      </c>
      <c r="H35" s="23" t="s">
        <v>73</v>
      </c>
    </row>
    <row r="36" spans="2:8" x14ac:dyDescent="0.3">
      <c r="B36" s="7" t="s">
        <v>14</v>
      </c>
      <c r="C36" s="9" t="s">
        <v>7</v>
      </c>
      <c r="D36" s="8"/>
      <c r="E36" s="7">
        <v>70</v>
      </c>
      <c r="F36" s="8">
        <f t="shared" si="4"/>
        <v>0</v>
      </c>
      <c r="G36" s="8">
        <f t="shared" si="5"/>
        <v>0</v>
      </c>
      <c r="H36" s="23" t="s">
        <v>73</v>
      </c>
    </row>
    <row r="37" spans="2:8" x14ac:dyDescent="0.3">
      <c r="B37" s="7" t="s">
        <v>15</v>
      </c>
      <c r="C37" s="9" t="s">
        <v>7</v>
      </c>
      <c r="D37" s="8"/>
      <c r="E37" s="7">
        <v>70</v>
      </c>
      <c r="F37" s="8">
        <f t="shared" si="4"/>
        <v>0</v>
      </c>
      <c r="G37" s="8">
        <f t="shared" si="5"/>
        <v>0</v>
      </c>
      <c r="H37" s="23" t="s">
        <v>73</v>
      </c>
    </row>
    <row r="38" spans="2:8" x14ac:dyDescent="0.3">
      <c r="B38" s="7" t="s">
        <v>16</v>
      </c>
      <c r="C38" s="9" t="s">
        <v>7</v>
      </c>
      <c r="D38" s="8"/>
      <c r="E38" s="7">
        <v>55</v>
      </c>
      <c r="F38" s="8">
        <f t="shared" si="4"/>
        <v>0</v>
      </c>
      <c r="G38" s="8">
        <f t="shared" si="5"/>
        <v>0</v>
      </c>
      <c r="H38" s="23" t="s">
        <v>73</v>
      </c>
    </row>
    <row r="39" spans="2:8" x14ac:dyDescent="0.3">
      <c r="B39" s="7" t="s">
        <v>17</v>
      </c>
      <c r="C39" s="9" t="s">
        <v>7</v>
      </c>
      <c r="D39" s="8"/>
      <c r="E39" s="7">
        <v>70</v>
      </c>
      <c r="F39" s="8">
        <f t="shared" si="4"/>
        <v>0</v>
      </c>
      <c r="G39" s="8">
        <f t="shared" si="5"/>
        <v>0</v>
      </c>
      <c r="H39" s="23" t="s">
        <v>73</v>
      </c>
    </row>
    <row r="40" spans="2:8" x14ac:dyDescent="0.3">
      <c r="B40" s="7" t="s">
        <v>47</v>
      </c>
      <c r="C40" s="9" t="s">
        <v>49</v>
      </c>
      <c r="D40" s="8"/>
      <c r="E40" s="7">
        <v>1</v>
      </c>
      <c r="F40" s="8">
        <f t="shared" si="4"/>
        <v>0</v>
      </c>
      <c r="G40" s="8">
        <f t="shared" si="5"/>
        <v>0</v>
      </c>
      <c r="H40" s="23" t="s">
        <v>73</v>
      </c>
    </row>
    <row r="41" spans="2:8" x14ac:dyDescent="0.3">
      <c r="B41" s="7" t="s">
        <v>18</v>
      </c>
      <c r="C41" s="9" t="s">
        <v>7</v>
      </c>
      <c r="D41" s="8"/>
      <c r="E41" s="7">
        <v>70</v>
      </c>
      <c r="F41" s="8">
        <f t="shared" si="4"/>
        <v>0</v>
      </c>
      <c r="G41" s="8">
        <f t="shared" si="5"/>
        <v>0</v>
      </c>
      <c r="H41" s="23" t="s">
        <v>73</v>
      </c>
    </row>
    <row r="42" spans="2:8" x14ac:dyDescent="0.3">
      <c r="B42" s="7" t="s">
        <v>19</v>
      </c>
      <c r="C42" s="9" t="s">
        <v>7</v>
      </c>
      <c r="D42" s="8"/>
      <c r="E42" s="7">
        <v>70</v>
      </c>
      <c r="F42" s="8">
        <f t="shared" si="4"/>
        <v>0</v>
      </c>
      <c r="G42" s="8">
        <f t="shared" si="5"/>
        <v>0</v>
      </c>
      <c r="H42" s="23" t="s">
        <v>73</v>
      </c>
    </row>
    <row r="43" spans="2:8" x14ac:dyDescent="0.3">
      <c r="B43" s="7" t="s">
        <v>20</v>
      </c>
      <c r="C43" s="9" t="s">
        <v>7</v>
      </c>
      <c r="D43" s="8"/>
      <c r="E43" s="7">
        <v>70</v>
      </c>
      <c r="F43" s="8">
        <f t="shared" si="4"/>
        <v>0</v>
      </c>
      <c r="G43" s="8">
        <f t="shared" si="5"/>
        <v>0</v>
      </c>
      <c r="H43" s="23" t="s">
        <v>73</v>
      </c>
    </row>
    <row r="44" spans="2:8" x14ac:dyDescent="0.3">
      <c r="B44" s="7" t="s">
        <v>35</v>
      </c>
      <c r="C44" s="9" t="s">
        <v>7</v>
      </c>
      <c r="D44" s="8"/>
      <c r="E44" s="7">
        <v>70</v>
      </c>
      <c r="F44" s="8">
        <f t="shared" si="4"/>
        <v>0</v>
      </c>
      <c r="G44" s="8">
        <f t="shared" si="5"/>
        <v>0</v>
      </c>
      <c r="H44" s="23" t="s">
        <v>73</v>
      </c>
    </row>
    <row r="45" spans="2:8" x14ac:dyDescent="0.3">
      <c r="B45" s="7" t="s">
        <v>41</v>
      </c>
      <c r="C45" s="9" t="s">
        <v>7</v>
      </c>
      <c r="D45" s="8"/>
      <c r="E45" s="7">
        <v>70</v>
      </c>
      <c r="F45" s="8">
        <f t="shared" si="4"/>
        <v>0</v>
      </c>
      <c r="G45" s="8">
        <f t="shared" si="5"/>
        <v>0</v>
      </c>
      <c r="H45" s="23" t="s">
        <v>73</v>
      </c>
    </row>
    <row r="46" spans="2:8" x14ac:dyDescent="0.3">
      <c r="B46" s="30" t="s">
        <v>36</v>
      </c>
      <c r="C46" s="30"/>
      <c r="D46" s="30"/>
      <c r="E46" s="30"/>
      <c r="F46" s="30"/>
      <c r="G46" s="30"/>
      <c r="H46" s="30"/>
    </row>
    <row r="47" spans="2:8" x14ac:dyDescent="0.3">
      <c r="B47" s="7" t="s">
        <v>82</v>
      </c>
      <c r="C47" s="9" t="s">
        <v>7</v>
      </c>
      <c r="D47" s="8"/>
      <c r="E47" s="7">
        <v>288</v>
      </c>
      <c r="F47" s="8">
        <f>+D47*E47</f>
        <v>0</v>
      </c>
      <c r="G47" s="8">
        <f>+F47*1.21</f>
        <v>0</v>
      </c>
      <c r="H47" s="23" t="s">
        <v>73</v>
      </c>
    </row>
    <row r="48" spans="2:8" x14ac:dyDescent="0.3">
      <c r="B48" s="7" t="s">
        <v>13</v>
      </c>
      <c r="C48" s="9" t="s">
        <v>7</v>
      </c>
      <c r="D48" s="8"/>
      <c r="E48" s="7">
        <v>288</v>
      </c>
      <c r="F48" s="8">
        <f t="shared" ref="F48:F57" si="6">+D48*E48</f>
        <v>0</v>
      </c>
      <c r="G48" s="8">
        <f t="shared" ref="G48:G57" si="7">+F48*1.21</f>
        <v>0</v>
      </c>
      <c r="H48" s="23" t="s">
        <v>73</v>
      </c>
    </row>
    <row r="49" spans="2:8" x14ac:dyDescent="0.3">
      <c r="B49" s="7" t="s">
        <v>14</v>
      </c>
      <c r="C49" s="9" t="s">
        <v>7</v>
      </c>
      <c r="D49" s="8"/>
      <c r="E49" s="7">
        <v>288</v>
      </c>
      <c r="F49" s="8">
        <f t="shared" si="6"/>
        <v>0</v>
      </c>
      <c r="G49" s="8">
        <f t="shared" si="7"/>
        <v>0</v>
      </c>
      <c r="H49" s="23" t="s">
        <v>73</v>
      </c>
    </row>
    <row r="50" spans="2:8" x14ac:dyDescent="0.3">
      <c r="B50" s="7" t="s">
        <v>15</v>
      </c>
      <c r="C50" s="9" t="s">
        <v>7</v>
      </c>
      <c r="D50" s="8"/>
      <c r="E50" s="7">
        <v>288</v>
      </c>
      <c r="F50" s="8">
        <f t="shared" si="6"/>
        <v>0</v>
      </c>
      <c r="G50" s="8">
        <f t="shared" si="7"/>
        <v>0</v>
      </c>
      <c r="H50" s="23" t="s">
        <v>73</v>
      </c>
    </row>
    <row r="51" spans="2:8" x14ac:dyDescent="0.3">
      <c r="B51" s="7" t="s">
        <v>16</v>
      </c>
      <c r="C51" s="9" t="s">
        <v>7</v>
      </c>
      <c r="D51" s="8"/>
      <c r="E51" s="7">
        <v>288</v>
      </c>
      <c r="F51" s="8">
        <f t="shared" si="6"/>
        <v>0</v>
      </c>
      <c r="G51" s="8">
        <f t="shared" si="7"/>
        <v>0</v>
      </c>
      <c r="H51" s="23" t="s">
        <v>73</v>
      </c>
    </row>
    <row r="52" spans="2:8" x14ac:dyDescent="0.3">
      <c r="B52" s="7" t="s">
        <v>17</v>
      </c>
      <c r="C52" s="9" t="s">
        <v>7</v>
      </c>
      <c r="D52" s="8"/>
      <c r="E52" s="7">
        <v>288</v>
      </c>
      <c r="F52" s="8">
        <f t="shared" si="6"/>
        <v>0</v>
      </c>
      <c r="G52" s="8">
        <f t="shared" si="7"/>
        <v>0</v>
      </c>
      <c r="H52" s="23" t="s">
        <v>73</v>
      </c>
    </row>
    <row r="53" spans="2:8" x14ac:dyDescent="0.3">
      <c r="B53" s="7" t="s">
        <v>47</v>
      </c>
      <c r="C53" s="9" t="s">
        <v>49</v>
      </c>
      <c r="D53" s="8"/>
      <c r="E53" s="7">
        <v>1</v>
      </c>
      <c r="F53" s="8">
        <f t="shared" si="6"/>
        <v>0</v>
      </c>
      <c r="G53" s="8">
        <f t="shared" si="7"/>
        <v>0</v>
      </c>
      <c r="H53" s="23" t="s">
        <v>73</v>
      </c>
    </row>
    <row r="54" spans="2:8" x14ac:dyDescent="0.3">
      <c r="B54" s="7" t="s">
        <v>18</v>
      </c>
      <c r="C54" s="9" t="s">
        <v>7</v>
      </c>
      <c r="D54" s="8"/>
      <c r="E54" s="7">
        <v>288</v>
      </c>
      <c r="F54" s="8">
        <f t="shared" si="6"/>
        <v>0</v>
      </c>
      <c r="G54" s="8">
        <f t="shared" si="7"/>
        <v>0</v>
      </c>
      <c r="H54" s="23" t="s">
        <v>73</v>
      </c>
    </row>
    <row r="55" spans="2:8" x14ac:dyDescent="0.3">
      <c r="B55" s="7" t="s">
        <v>19</v>
      </c>
      <c r="C55" s="9" t="s">
        <v>7</v>
      </c>
      <c r="D55" s="8"/>
      <c r="E55" s="7">
        <v>288</v>
      </c>
      <c r="F55" s="8">
        <f t="shared" si="6"/>
        <v>0</v>
      </c>
      <c r="G55" s="8">
        <f t="shared" si="7"/>
        <v>0</v>
      </c>
      <c r="H55" s="23" t="s">
        <v>73</v>
      </c>
    </row>
    <row r="56" spans="2:8" x14ac:dyDescent="0.3">
      <c r="B56" s="7" t="s">
        <v>20</v>
      </c>
      <c r="C56" s="9" t="s">
        <v>7</v>
      </c>
      <c r="D56" s="8"/>
      <c r="E56" s="7">
        <v>288</v>
      </c>
      <c r="F56" s="8">
        <f t="shared" si="6"/>
        <v>0</v>
      </c>
      <c r="G56" s="8">
        <f t="shared" si="7"/>
        <v>0</v>
      </c>
      <c r="H56" s="23" t="s">
        <v>73</v>
      </c>
    </row>
    <row r="57" spans="2:8" x14ac:dyDescent="0.3">
      <c r="B57" s="7" t="s">
        <v>41</v>
      </c>
      <c r="C57" s="9" t="s">
        <v>7</v>
      </c>
      <c r="D57" s="8"/>
      <c r="E57" s="7">
        <v>288</v>
      </c>
      <c r="F57" s="8">
        <f t="shared" si="6"/>
        <v>0</v>
      </c>
      <c r="G57" s="8">
        <f t="shared" si="7"/>
        <v>0</v>
      </c>
      <c r="H57" s="23" t="s">
        <v>73</v>
      </c>
    </row>
    <row r="58" spans="2:8" x14ac:dyDescent="0.3">
      <c r="B58" s="30" t="s">
        <v>77</v>
      </c>
      <c r="C58" s="30"/>
      <c r="D58" s="30"/>
      <c r="E58" s="30"/>
      <c r="F58" s="30"/>
      <c r="G58" s="30"/>
      <c r="H58" s="30"/>
    </row>
    <row r="59" spans="2:8" x14ac:dyDescent="0.3">
      <c r="B59" s="7" t="s">
        <v>82</v>
      </c>
      <c r="C59" s="9" t="s">
        <v>7</v>
      </c>
      <c r="D59" s="8"/>
      <c r="E59" s="7">
        <v>11</v>
      </c>
      <c r="F59" s="8">
        <f>+D59*E59</f>
        <v>0</v>
      </c>
      <c r="G59" s="8">
        <f>+F59*1.21</f>
        <v>0</v>
      </c>
      <c r="H59" s="23" t="s">
        <v>73</v>
      </c>
    </row>
    <row r="60" spans="2:8" x14ac:dyDescent="0.3">
      <c r="B60" s="7" t="s">
        <v>13</v>
      </c>
      <c r="C60" s="9" t="s">
        <v>7</v>
      </c>
      <c r="D60" s="8"/>
      <c r="E60" s="7">
        <v>11</v>
      </c>
      <c r="F60" s="8">
        <f t="shared" ref="F60:F69" si="8">+D60*E60</f>
        <v>0</v>
      </c>
      <c r="G60" s="8">
        <f t="shared" ref="G60:G69" si="9">+F60*1.21</f>
        <v>0</v>
      </c>
      <c r="H60" s="23" t="s">
        <v>73</v>
      </c>
    </row>
    <row r="61" spans="2:8" x14ac:dyDescent="0.3">
      <c r="B61" s="7" t="s">
        <v>14</v>
      </c>
      <c r="C61" s="9" t="s">
        <v>7</v>
      </c>
      <c r="D61" s="8"/>
      <c r="E61" s="7">
        <v>11</v>
      </c>
      <c r="F61" s="8">
        <f t="shared" si="8"/>
        <v>0</v>
      </c>
      <c r="G61" s="8">
        <f t="shared" si="9"/>
        <v>0</v>
      </c>
      <c r="H61" s="23" t="s">
        <v>73</v>
      </c>
    </row>
    <row r="62" spans="2:8" x14ac:dyDescent="0.3">
      <c r="B62" s="7" t="s">
        <v>15</v>
      </c>
      <c r="C62" s="9" t="s">
        <v>7</v>
      </c>
      <c r="D62" s="8"/>
      <c r="E62" s="7">
        <v>11</v>
      </c>
      <c r="F62" s="8">
        <f t="shared" si="8"/>
        <v>0</v>
      </c>
      <c r="G62" s="8">
        <f t="shared" si="9"/>
        <v>0</v>
      </c>
      <c r="H62" s="23" t="s">
        <v>73</v>
      </c>
    </row>
    <row r="63" spans="2:8" x14ac:dyDescent="0.3">
      <c r="B63" s="7" t="s">
        <v>16</v>
      </c>
      <c r="C63" s="9" t="s">
        <v>7</v>
      </c>
      <c r="D63" s="8"/>
      <c r="E63" s="7">
        <v>0</v>
      </c>
      <c r="F63" s="8">
        <f t="shared" si="8"/>
        <v>0</v>
      </c>
      <c r="G63" s="8">
        <f t="shared" si="9"/>
        <v>0</v>
      </c>
      <c r="H63" s="23" t="s">
        <v>73</v>
      </c>
    </row>
    <row r="64" spans="2:8" x14ac:dyDescent="0.3">
      <c r="B64" s="7" t="s">
        <v>17</v>
      </c>
      <c r="C64" s="9" t="s">
        <v>7</v>
      </c>
      <c r="D64" s="8"/>
      <c r="E64" s="7">
        <v>11</v>
      </c>
      <c r="F64" s="8">
        <f t="shared" si="8"/>
        <v>0</v>
      </c>
      <c r="G64" s="8">
        <f t="shared" si="9"/>
        <v>0</v>
      </c>
      <c r="H64" s="23" t="s">
        <v>73</v>
      </c>
    </row>
    <row r="65" spans="2:8" x14ac:dyDescent="0.3">
      <c r="B65" s="7" t="s">
        <v>47</v>
      </c>
      <c r="C65" s="9" t="s">
        <v>49</v>
      </c>
      <c r="D65" s="8"/>
      <c r="E65" s="7">
        <v>1</v>
      </c>
      <c r="F65" s="8">
        <f t="shared" si="8"/>
        <v>0</v>
      </c>
      <c r="G65" s="8">
        <f t="shared" si="9"/>
        <v>0</v>
      </c>
      <c r="H65" s="23" t="s">
        <v>73</v>
      </c>
    </row>
    <row r="66" spans="2:8" x14ac:dyDescent="0.3">
      <c r="B66" s="7" t="s">
        <v>18</v>
      </c>
      <c r="C66" s="9" t="s">
        <v>7</v>
      </c>
      <c r="D66" s="8"/>
      <c r="E66" s="7">
        <v>11</v>
      </c>
      <c r="F66" s="8">
        <f t="shared" si="8"/>
        <v>0</v>
      </c>
      <c r="G66" s="8">
        <f t="shared" si="9"/>
        <v>0</v>
      </c>
      <c r="H66" s="23" t="s">
        <v>73</v>
      </c>
    </row>
    <row r="67" spans="2:8" x14ac:dyDescent="0.3">
      <c r="B67" s="7" t="s">
        <v>19</v>
      </c>
      <c r="C67" s="9" t="s">
        <v>7</v>
      </c>
      <c r="D67" s="8"/>
      <c r="E67" s="7">
        <v>11</v>
      </c>
      <c r="F67" s="8">
        <f t="shared" si="8"/>
        <v>0</v>
      </c>
      <c r="G67" s="8">
        <f t="shared" si="9"/>
        <v>0</v>
      </c>
      <c r="H67" s="23" t="s">
        <v>73</v>
      </c>
    </row>
    <row r="68" spans="2:8" x14ac:dyDescent="0.3">
      <c r="B68" s="7" t="s">
        <v>20</v>
      </c>
      <c r="C68" s="9" t="s">
        <v>7</v>
      </c>
      <c r="D68" s="8"/>
      <c r="E68" s="7">
        <v>11</v>
      </c>
      <c r="F68" s="8">
        <f t="shared" si="8"/>
        <v>0</v>
      </c>
      <c r="G68" s="8">
        <f t="shared" si="9"/>
        <v>0</v>
      </c>
      <c r="H68" s="23" t="s">
        <v>73</v>
      </c>
    </row>
    <row r="69" spans="2:8" x14ac:dyDescent="0.3">
      <c r="B69" s="7" t="s">
        <v>41</v>
      </c>
      <c r="C69" s="9" t="s">
        <v>7</v>
      </c>
      <c r="D69" s="8"/>
      <c r="E69" s="7">
        <v>11</v>
      </c>
      <c r="F69" s="8">
        <f t="shared" si="8"/>
        <v>0</v>
      </c>
      <c r="G69" s="8">
        <f t="shared" si="9"/>
        <v>0</v>
      </c>
      <c r="H69" s="23" t="s">
        <v>73</v>
      </c>
    </row>
    <row r="70" spans="2:8" x14ac:dyDescent="0.3">
      <c r="B70" s="32" t="s">
        <v>33</v>
      </c>
      <c r="C70" s="32"/>
      <c r="D70" s="32"/>
      <c r="E70" s="32"/>
      <c r="F70" s="32"/>
      <c r="G70" s="32"/>
      <c r="H70" s="32"/>
    </row>
    <row r="71" spans="2:8" x14ac:dyDescent="0.3">
      <c r="B71" s="29" t="s">
        <v>37</v>
      </c>
      <c r="C71" s="29"/>
      <c r="D71" s="29"/>
      <c r="E71" s="29"/>
      <c r="F71" s="29"/>
      <c r="G71" s="29"/>
      <c r="H71" s="29"/>
    </row>
    <row r="72" spans="2:8" x14ac:dyDescent="0.3">
      <c r="B72" s="7" t="s">
        <v>63</v>
      </c>
      <c r="C72" s="9" t="s">
        <v>7</v>
      </c>
      <c r="D72" s="8"/>
      <c r="E72" s="7">
        <v>136</v>
      </c>
      <c r="F72" s="8">
        <f t="shared" ref="F72" si="10">+D72*E72</f>
        <v>0</v>
      </c>
      <c r="G72" s="8">
        <f t="shared" ref="G72" si="11">+F72*1.21</f>
        <v>0</v>
      </c>
      <c r="H72" s="23" t="s">
        <v>73</v>
      </c>
    </row>
    <row r="73" spans="2:8" x14ac:dyDescent="0.3">
      <c r="B73" s="32" t="s">
        <v>34</v>
      </c>
      <c r="C73" s="32"/>
      <c r="D73" s="32"/>
      <c r="E73" s="32"/>
      <c r="F73" s="32"/>
      <c r="G73" s="32"/>
      <c r="H73" s="32"/>
    </row>
    <row r="74" spans="2:8" x14ac:dyDescent="0.3">
      <c r="B74" s="29" t="s">
        <v>40</v>
      </c>
      <c r="C74" s="29"/>
      <c r="D74" s="29"/>
      <c r="E74" s="29"/>
      <c r="F74" s="29"/>
      <c r="G74" s="29"/>
      <c r="H74" s="29"/>
    </row>
    <row r="75" spans="2:8" x14ac:dyDescent="0.3">
      <c r="B75" s="11" t="s">
        <v>82</v>
      </c>
      <c r="C75" s="9" t="s">
        <v>7</v>
      </c>
      <c r="D75" s="8"/>
      <c r="E75" s="7">
        <v>3</v>
      </c>
      <c r="F75" s="8">
        <f>+D75*E75</f>
        <v>0</v>
      </c>
      <c r="G75" s="8">
        <f>+F75*1.21</f>
        <v>0</v>
      </c>
      <c r="H75" s="23" t="s">
        <v>73</v>
      </c>
    </row>
    <row r="76" spans="2:8" x14ac:dyDescent="0.3">
      <c r="B76" s="7" t="s">
        <v>21</v>
      </c>
      <c r="C76" s="9" t="s">
        <v>7</v>
      </c>
      <c r="D76" s="8"/>
      <c r="E76" s="7">
        <v>3</v>
      </c>
      <c r="F76" s="8">
        <f t="shared" ref="F76" si="12">+D76*E76</f>
        <v>0</v>
      </c>
      <c r="G76" s="8">
        <f t="shared" ref="G76" si="13">+F76*1.21</f>
        <v>0</v>
      </c>
      <c r="H76" s="23" t="s">
        <v>73</v>
      </c>
    </row>
    <row r="77" spans="2:8" x14ac:dyDescent="0.3">
      <c r="B77" s="7" t="s">
        <v>22</v>
      </c>
      <c r="C77" s="9" t="s">
        <v>7</v>
      </c>
      <c r="D77" s="8"/>
      <c r="E77" s="7">
        <v>3</v>
      </c>
      <c r="F77" s="8">
        <f t="shared" ref="F77:F81" si="14">+D77*E77</f>
        <v>0</v>
      </c>
      <c r="G77" s="8">
        <f t="shared" ref="G77:G81" si="15">+F77*1.21</f>
        <v>0</v>
      </c>
      <c r="H77" s="23" t="s">
        <v>73</v>
      </c>
    </row>
    <row r="78" spans="2:8" x14ac:dyDescent="0.3">
      <c r="B78" s="7" t="s">
        <v>47</v>
      </c>
      <c r="C78" s="9" t="s">
        <v>49</v>
      </c>
      <c r="D78" s="8"/>
      <c r="E78" s="7">
        <v>1</v>
      </c>
      <c r="F78" s="8">
        <f t="shared" si="14"/>
        <v>0</v>
      </c>
      <c r="G78" s="8">
        <f t="shared" si="15"/>
        <v>0</v>
      </c>
      <c r="H78" s="23" t="s">
        <v>73</v>
      </c>
    </row>
    <row r="79" spans="2:8" x14ac:dyDescent="0.3">
      <c r="B79" s="7" t="s">
        <v>23</v>
      </c>
      <c r="C79" s="9" t="s">
        <v>7</v>
      </c>
      <c r="D79" s="8"/>
      <c r="E79" s="7">
        <v>3</v>
      </c>
      <c r="F79" s="8">
        <f t="shared" si="14"/>
        <v>0</v>
      </c>
      <c r="G79" s="8">
        <f t="shared" si="15"/>
        <v>0</v>
      </c>
      <c r="H79" s="23" t="s">
        <v>73</v>
      </c>
    </row>
    <row r="80" spans="2:8" x14ac:dyDescent="0.3">
      <c r="B80" s="7" t="s">
        <v>18</v>
      </c>
      <c r="C80" s="9" t="s">
        <v>7</v>
      </c>
      <c r="D80" s="8"/>
      <c r="E80" s="7">
        <v>3</v>
      </c>
      <c r="F80" s="8">
        <f t="shared" si="14"/>
        <v>0</v>
      </c>
      <c r="G80" s="8">
        <f t="shared" si="15"/>
        <v>0</v>
      </c>
      <c r="H80" s="23" t="s">
        <v>73</v>
      </c>
    </row>
    <row r="81" spans="2:8" x14ac:dyDescent="0.3">
      <c r="B81" s="7" t="s">
        <v>48</v>
      </c>
      <c r="C81" s="9" t="s">
        <v>7</v>
      </c>
      <c r="D81" s="8"/>
      <c r="E81" s="7">
        <v>3</v>
      </c>
      <c r="F81" s="8">
        <f t="shared" si="14"/>
        <v>0</v>
      </c>
      <c r="G81" s="8">
        <f t="shared" si="15"/>
        <v>0</v>
      </c>
      <c r="H81" s="23" t="s">
        <v>73</v>
      </c>
    </row>
    <row r="82" spans="2:8" x14ac:dyDescent="0.3">
      <c r="B82" s="34" t="s">
        <v>42</v>
      </c>
      <c r="C82" s="34"/>
      <c r="D82" s="34"/>
      <c r="E82" s="34"/>
      <c r="F82" s="34"/>
      <c r="G82" s="34"/>
      <c r="H82" s="34"/>
    </row>
    <row r="83" spans="2:8" x14ac:dyDescent="0.3">
      <c r="B83" s="7" t="s">
        <v>64</v>
      </c>
      <c r="C83" s="9" t="s">
        <v>7</v>
      </c>
      <c r="D83" s="8"/>
      <c r="E83" s="7">
        <v>125</v>
      </c>
      <c r="F83" s="8">
        <f t="shared" ref="F83:F89" si="16">+D83*E83</f>
        <v>0</v>
      </c>
      <c r="G83" s="8">
        <f t="shared" ref="G83:G89" si="17">+F83*1.21</f>
        <v>0</v>
      </c>
      <c r="H83" s="23" t="s">
        <v>73</v>
      </c>
    </row>
    <row r="84" spans="2:8" x14ac:dyDescent="0.3">
      <c r="B84" s="7" t="s">
        <v>65</v>
      </c>
      <c r="C84" s="9" t="s">
        <v>7</v>
      </c>
      <c r="D84" s="8"/>
      <c r="E84" s="7">
        <v>250</v>
      </c>
      <c r="F84" s="8">
        <f t="shared" si="16"/>
        <v>0</v>
      </c>
      <c r="G84" s="8">
        <f t="shared" si="17"/>
        <v>0</v>
      </c>
      <c r="H84" s="23" t="s">
        <v>73</v>
      </c>
    </row>
    <row r="85" spans="2:8" x14ac:dyDescent="0.3">
      <c r="B85" s="7" t="s">
        <v>66</v>
      </c>
      <c r="C85" s="9" t="s">
        <v>7</v>
      </c>
      <c r="D85" s="8"/>
      <c r="E85" s="7">
        <v>63</v>
      </c>
      <c r="F85" s="8">
        <f t="shared" si="16"/>
        <v>0</v>
      </c>
      <c r="G85" s="8">
        <f t="shared" si="17"/>
        <v>0</v>
      </c>
      <c r="H85" s="23" t="s">
        <v>73</v>
      </c>
    </row>
    <row r="86" spans="2:8" x14ac:dyDescent="0.3">
      <c r="B86" s="7" t="s">
        <v>67</v>
      </c>
      <c r="C86" s="9" t="s">
        <v>7</v>
      </c>
      <c r="D86" s="8"/>
      <c r="E86" s="7">
        <v>257</v>
      </c>
      <c r="F86" s="8">
        <f t="shared" si="16"/>
        <v>0</v>
      </c>
      <c r="G86" s="8">
        <f t="shared" si="17"/>
        <v>0</v>
      </c>
      <c r="H86" s="23" t="s">
        <v>73</v>
      </c>
    </row>
    <row r="87" spans="2:8" x14ac:dyDescent="0.3">
      <c r="B87" s="7" t="s">
        <v>43</v>
      </c>
      <c r="C87" s="9" t="s">
        <v>7</v>
      </c>
      <c r="D87" s="8"/>
      <c r="E87" s="7">
        <v>695</v>
      </c>
      <c r="F87" s="8">
        <f t="shared" si="16"/>
        <v>0</v>
      </c>
      <c r="G87" s="8">
        <f t="shared" si="17"/>
        <v>0</v>
      </c>
      <c r="H87" s="23" t="s">
        <v>73</v>
      </c>
    </row>
    <row r="88" spans="2:8" x14ac:dyDescent="0.3">
      <c r="B88" s="7" t="s">
        <v>44</v>
      </c>
      <c r="C88" s="9" t="s">
        <v>7</v>
      </c>
      <c r="D88" s="8"/>
      <c r="E88" s="7">
        <v>151</v>
      </c>
      <c r="F88" s="8">
        <f t="shared" si="16"/>
        <v>0</v>
      </c>
      <c r="G88" s="8">
        <f t="shared" si="17"/>
        <v>0</v>
      </c>
      <c r="H88" s="23" t="s">
        <v>73</v>
      </c>
    </row>
    <row r="89" spans="2:8" x14ac:dyDescent="0.3">
      <c r="B89" s="7" t="s">
        <v>84</v>
      </c>
      <c r="C89" s="9" t="s">
        <v>85</v>
      </c>
      <c r="D89" s="8"/>
      <c r="E89" s="7">
        <v>1</v>
      </c>
      <c r="F89" s="8">
        <f t="shared" si="16"/>
        <v>0</v>
      </c>
      <c r="G89" s="8">
        <f t="shared" si="17"/>
        <v>0</v>
      </c>
      <c r="H89" s="23" t="s">
        <v>73</v>
      </c>
    </row>
    <row r="90" spans="2:8" x14ac:dyDescent="0.3">
      <c r="B90" s="34" t="s">
        <v>71</v>
      </c>
      <c r="C90" s="34"/>
      <c r="D90" s="34"/>
      <c r="E90" s="34"/>
      <c r="F90" s="34"/>
      <c r="G90" s="34"/>
      <c r="H90" s="34"/>
    </row>
    <row r="91" spans="2:8" x14ac:dyDescent="0.3">
      <c r="B91" s="14" t="s">
        <v>69</v>
      </c>
      <c r="C91" s="15" t="s">
        <v>49</v>
      </c>
      <c r="D91" s="8"/>
      <c r="E91" s="7">
        <v>1</v>
      </c>
      <c r="F91" s="8">
        <f t="shared" ref="F91" si="18">+D91*E91</f>
        <v>0</v>
      </c>
      <c r="G91" s="8">
        <f t="shared" ref="G91" si="19">+F91*1.21</f>
        <v>0</v>
      </c>
      <c r="H91" s="23" t="s">
        <v>74</v>
      </c>
    </row>
    <row r="92" spans="2:8" x14ac:dyDescent="0.3">
      <c r="B92" s="32" t="s">
        <v>45</v>
      </c>
      <c r="C92" s="32"/>
      <c r="D92" s="32"/>
      <c r="E92" s="32"/>
      <c r="F92" s="32"/>
      <c r="G92" s="32"/>
      <c r="H92" s="32"/>
    </row>
    <row r="93" spans="2:8" x14ac:dyDescent="0.3">
      <c r="B93" s="31" t="s">
        <v>46</v>
      </c>
      <c r="C93" s="31" t="s">
        <v>7</v>
      </c>
      <c r="D93" s="31" t="s">
        <v>8</v>
      </c>
      <c r="E93" s="31">
        <v>1</v>
      </c>
      <c r="F93" s="31" t="s">
        <v>8</v>
      </c>
      <c r="G93" s="31" t="s">
        <v>8</v>
      </c>
    </row>
    <row r="94" spans="2:8" x14ac:dyDescent="0.3">
      <c r="B94" s="7" t="s">
        <v>24</v>
      </c>
      <c r="C94" s="9" t="s">
        <v>7</v>
      </c>
      <c r="D94" s="8"/>
      <c r="E94" s="7">
        <v>577</v>
      </c>
      <c r="F94" s="8">
        <f>+D94*E94</f>
        <v>0</v>
      </c>
      <c r="G94" s="8">
        <f>+F94*1.21</f>
        <v>0</v>
      </c>
      <c r="H94" s="23" t="s">
        <v>75</v>
      </c>
    </row>
    <row r="95" spans="2:8" x14ac:dyDescent="0.3">
      <c r="B95" s="7" t="s">
        <v>25</v>
      </c>
      <c r="C95" s="9" t="s">
        <v>7</v>
      </c>
      <c r="D95" s="8"/>
      <c r="E95" s="7">
        <v>136</v>
      </c>
      <c r="F95" s="8">
        <f t="shared" ref="F95:F96" si="20">+D95*E95</f>
        <v>0</v>
      </c>
      <c r="G95" s="8">
        <f t="shared" ref="G95:G96" si="21">+F95*1.21</f>
        <v>0</v>
      </c>
      <c r="H95" s="23" t="s">
        <v>75</v>
      </c>
    </row>
    <row r="96" spans="2:8" x14ac:dyDescent="0.3">
      <c r="B96" s="7" t="s">
        <v>26</v>
      </c>
      <c r="C96" s="9" t="s">
        <v>7</v>
      </c>
      <c r="D96" s="8"/>
      <c r="E96" s="7">
        <v>3</v>
      </c>
      <c r="F96" s="8">
        <f t="shared" si="20"/>
        <v>0</v>
      </c>
      <c r="G96" s="8">
        <f t="shared" si="21"/>
        <v>0</v>
      </c>
      <c r="H96" s="23" t="s">
        <v>75</v>
      </c>
    </row>
    <row r="97" spans="2:8" x14ac:dyDescent="0.3">
      <c r="B97" s="11"/>
      <c r="C97" s="24"/>
      <c r="D97" s="10"/>
      <c r="E97" s="11"/>
      <c r="F97" s="10"/>
      <c r="G97" s="10"/>
      <c r="H97" s="25"/>
    </row>
    <row r="98" spans="2:8" x14ac:dyDescent="0.3">
      <c r="G98" s="4"/>
      <c r="H98" s="4"/>
    </row>
    <row r="99" spans="2:8" x14ac:dyDescent="0.3">
      <c r="B99" s="35" t="s">
        <v>81</v>
      </c>
      <c r="C99" s="35"/>
      <c r="D99" s="35"/>
      <c r="E99" s="35"/>
    </row>
    <row r="100" spans="2:8" x14ac:dyDescent="0.3">
      <c r="B100" s="29" t="s">
        <v>55</v>
      </c>
      <c r="C100" s="29"/>
      <c r="D100" s="29"/>
    </row>
    <row r="101" spans="2:8" ht="43.2" x14ac:dyDescent="0.3">
      <c r="B101" s="13" t="s">
        <v>53</v>
      </c>
      <c r="C101" s="13" t="s">
        <v>2</v>
      </c>
      <c r="D101" s="13" t="s">
        <v>54</v>
      </c>
      <c r="E101" s="13" t="s">
        <v>76</v>
      </c>
    </row>
    <row r="102" spans="2:8" x14ac:dyDescent="0.3">
      <c r="B102" s="12" t="s">
        <v>50</v>
      </c>
      <c r="C102" s="9" t="s">
        <v>52</v>
      </c>
      <c r="D102" s="8"/>
      <c r="E102" s="23" t="s">
        <v>80</v>
      </c>
    </row>
    <row r="103" spans="2:8" x14ac:dyDescent="0.3">
      <c r="B103" s="12" t="s">
        <v>51</v>
      </c>
      <c r="C103" s="9" t="s">
        <v>52</v>
      </c>
      <c r="D103" s="8"/>
      <c r="E103" s="23" t="s">
        <v>80</v>
      </c>
    </row>
    <row r="104" spans="2:8" x14ac:dyDescent="0.3">
      <c r="B104" s="12" t="s">
        <v>56</v>
      </c>
      <c r="C104" s="9" t="s">
        <v>7</v>
      </c>
      <c r="D104" s="8"/>
      <c r="E104" s="23" t="s">
        <v>80</v>
      </c>
    </row>
    <row r="105" spans="2:8" x14ac:dyDescent="0.3">
      <c r="B105" s="12" t="s">
        <v>57</v>
      </c>
      <c r="C105" s="9" t="s">
        <v>7</v>
      </c>
      <c r="D105" s="8"/>
      <c r="E105" s="23" t="s">
        <v>80</v>
      </c>
    </row>
    <row r="107" spans="2:8" x14ac:dyDescent="0.3">
      <c r="B107" s="29" t="s">
        <v>62</v>
      </c>
      <c r="C107" s="29"/>
      <c r="D107" s="29"/>
    </row>
    <row r="108" spans="2:8" ht="43.2" x14ac:dyDescent="0.3">
      <c r="B108" s="13" t="s">
        <v>58</v>
      </c>
      <c r="C108" s="13" t="s">
        <v>2</v>
      </c>
      <c r="D108" s="13" t="s">
        <v>54</v>
      </c>
      <c r="E108" s="13" t="s">
        <v>76</v>
      </c>
    </row>
    <row r="109" spans="2:8" x14ac:dyDescent="0.3">
      <c r="B109" s="12" t="s">
        <v>59</v>
      </c>
      <c r="C109" s="9" t="s">
        <v>60</v>
      </c>
      <c r="D109" s="8"/>
      <c r="E109" s="23" t="s">
        <v>78</v>
      </c>
    </row>
    <row r="110" spans="2:8" x14ac:dyDescent="0.3">
      <c r="B110" s="12" t="s">
        <v>61</v>
      </c>
      <c r="C110" s="9" t="s">
        <v>60</v>
      </c>
      <c r="D110" s="8"/>
      <c r="E110" s="23" t="s">
        <v>79</v>
      </c>
    </row>
  </sheetData>
  <mergeCells count="20">
    <mergeCell ref="B107:D107"/>
    <mergeCell ref="B93:G93"/>
    <mergeCell ref="B19:H19"/>
    <mergeCell ref="B70:H70"/>
    <mergeCell ref="B20:H20"/>
    <mergeCell ref="B33:H33"/>
    <mergeCell ref="B46:H46"/>
    <mergeCell ref="B71:H71"/>
    <mergeCell ref="B73:H73"/>
    <mergeCell ref="B74:H74"/>
    <mergeCell ref="B82:H82"/>
    <mergeCell ref="B90:H90"/>
    <mergeCell ref="B92:H92"/>
    <mergeCell ref="B99:E99"/>
    <mergeCell ref="B100:D100"/>
    <mergeCell ref="B1:G1"/>
    <mergeCell ref="B2:G2"/>
    <mergeCell ref="B13:H13"/>
    <mergeCell ref="B14:H14"/>
    <mergeCell ref="B58:H58"/>
  </mergeCells>
  <pageMargins left="0.7" right="0.7" top="0.78740157499999996" bottom="0.78740157499999996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DPH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J</cp:lastModifiedBy>
  <dcterms:created xsi:type="dcterms:W3CDTF">2025-02-27T15:08:24Z</dcterms:created>
  <dcterms:modified xsi:type="dcterms:W3CDTF">2025-08-06T15:12:10Z</dcterms:modified>
</cp:coreProperties>
</file>